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psalakommun1-my.sharepoint.com/personal/love_genberg_skola_uppsala_se/Documents/VS 2021/"/>
    </mc:Choice>
  </mc:AlternateContent>
  <xr:revisionPtr revIDLastSave="2" documentId="8_{5250B0F1-D11C-4B2C-9179-5AD680060C2E}" xr6:coauthVersionLast="47" xr6:coauthVersionMax="47" xr10:uidLastSave="{262AB4F6-CD81-416E-9A22-8F8E29B4059A}"/>
  <bookViews>
    <workbookView xWindow="-120" yWindow="-120" windowWidth="20730" windowHeight="11160" xr2:uid="{A06559CB-4700-460C-BB54-C4A458550B2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8" i="1"/>
  <c r="C29" i="1"/>
  <c r="C25" i="1"/>
  <c r="C28" i="1" s="1"/>
  <c r="C17" i="1"/>
  <c r="D17" i="1" s="1"/>
  <c r="D15" i="1"/>
  <c r="C9" i="1"/>
  <c r="D8" i="1" s="1"/>
  <c r="D16" i="1" l="1"/>
  <c r="D12" i="1"/>
  <c r="D13" i="1"/>
  <c r="D14" i="1"/>
  <c r="D5" i="1"/>
  <c r="D6" i="1"/>
  <c r="D9" i="1"/>
  <c r="C19" i="1"/>
  <c r="D7" i="1"/>
  <c r="D4" i="1"/>
  <c r="D19" i="1" l="1"/>
  <c r="C30" i="1"/>
  <c r="C31" i="1" s="1"/>
  <c r="C34" i="1" s="1"/>
</calcChain>
</file>

<file path=xl/sharedStrings.xml><?xml version="1.0" encoding="utf-8"?>
<sst xmlns="http://schemas.openxmlformats.org/spreadsheetml/2006/main" count="47" uniqueCount="29">
  <si>
    <t>Intäkter</t>
  </si>
  <si>
    <t>Utfall</t>
  </si>
  <si>
    <t>%</t>
  </si>
  <si>
    <t>Medlem</t>
  </si>
  <si>
    <t>Merch</t>
  </si>
  <si>
    <t>Resor</t>
  </si>
  <si>
    <t>Tifo</t>
  </si>
  <si>
    <t>Övrigt</t>
  </si>
  <si>
    <t>Summa intäkter</t>
  </si>
  <si>
    <t>Kostnader</t>
  </si>
  <si>
    <t>Summa kostnader</t>
  </si>
  <si>
    <t>Årets resultat</t>
  </si>
  <si>
    <t>Tillgångar</t>
  </si>
  <si>
    <t>Postgiro</t>
  </si>
  <si>
    <t>Kassa</t>
  </si>
  <si>
    <t>Summa likvida medel</t>
  </si>
  <si>
    <t>Utestående fodran</t>
  </si>
  <si>
    <t>TOTALA TILLGÅNGAR</t>
  </si>
  <si>
    <t>Eget kapital</t>
  </si>
  <si>
    <t>Årets resultat inkl korrigering</t>
  </si>
  <si>
    <t>Summa eget resultat</t>
  </si>
  <si>
    <t>Skulder</t>
  </si>
  <si>
    <t>EGET KAPITAL &amp; SKULDER</t>
  </si>
  <si>
    <t>RESULTATRÄKNING - Västra Sidan 2021</t>
  </si>
  <si>
    <t>Budget Västra Sidan 2021</t>
  </si>
  <si>
    <t>Övriga intäkter</t>
  </si>
  <si>
    <t>Västra sidans dag</t>
  </si>
  <si>
    <t>Övriga kostnader</t>
  </si>
  <si>
    <t>BALANSRÄKNING - Västra Sidan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</si>
</sst>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9" fontId="2" fillId="0" borderId="9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9" fontId="4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9" fontId="3" fillId="0" borderId="9" xfId="0" applyNumberFormat="1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10" fontId="4" fillId="0" borderId="12" xfId="0" applyNumberFormat="1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/>
    <xf numFmtId="0" fontId="3" fillId="0" borderId="9" xfId="0" applyFont="1" applyBorder="1"/>
    <xf numFmtId="0" fontId="2" fillId="0" borderId="12" xfId="0" applyFont="1" applyBorder="1"/>
    <xf numFmtId="0" fontId="1" fillId="0" borderId="17" xfId="0" applyFont="1" applyBorder="1"/>
    <xf numFmtId="0" fontId="1" fillId="0" borderId="18" xfId="0" applyFont="1" applyBorder="1"/>
    <xf numFmtId="0" fontId="2" fillId="0" borderId="19" xfId="0" applyFont="1" applyBorder="1" applyAlignment="1">
      <alignment horizontal="center"/>
    </xf>
    <xf numFmtId="0" fontId="3" fillId="0" borderId="6" xfId="0" applyFont="1" applyBorder="1"/>
    <xf numFmtId="0" fontId="3" fillId="0" borderId="20" xfId="0" applyFont="1" applyBorder="1"/>
    <xf numFmtId="0" fontId="3" fillId="0" borderId="21" xfId="0" applyFont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2A30A-39DC-4187-B83D-107A3D49F113}">
  <dimension ref="B1:H34"/>
  <sheetViews>
    <sheetView tabSelected="1" workbookViewId="0">
      <selection activeCell="B22" sqref="B22"/>
    </sheetView>
  </sheetViews>
  <sheetFormatPr defaultRowHeight="15" x14ac:dyDescent="0.25"/>
  <cols>
    <col min="2" max="2" width="42.5703125" customWidth="1"/>
    <col min="3" max="3" width="18.140625" customWidth="1"/>
    <col min="4" max="4" width="10.42578125" style="1" bestFit="1" customWidth="1"/>
    <col min="5" max="5" width="4.85546875" customWidth="1"/>
    <col min="7" max="7" width="34" bestFit="1" customWidth="1"/>
    <col min="8" max="8" width="12.28515625" bestFit="1" customWidth="1"/>
  </cols>
  <sheetData>
    <row r="1" spans="2:8" ht="15.75" thickBot="1" x14ac:dyDescent="0.3"/>
    <row r="2" spans="2:8" ht="29.25" thickBot="1" x14ac:dyDescent="0.5">
      <c r="B2" s="33" t="s">
        <v>23</v>
      </c>
      <c r="C2" s="34"/>
      <c r="D2" s="2"/>
      <c r="G2" s="37" t="s">
        <v>24</v>
      </c>
      <c r="H2" s="38"/>
    </row>
    <row r="3" spans="2:8" ht="18.75" x14ac:dyDescent="0.3">
      <c r="B3" s="3" t="s">
        <v>0</v>
      </c>
      <c r="C3" s="4" t="s">
        <v>1</v>
      </c>
      <c r="D3" s="5" t="s">
        <v>2</v>
      </c>
      <c r="G3" s="3" t="s">
        <v>0</v>
      </c>
      <c r="H3" s="30"/>
    </row>
    <row r="4" spans="2:8" ht="18.75" x14ac:dyDescent="0.3">
      <c r="B4" s="6" t="s">
        <v>3</v>
      </c>
      <c r="C4" s="7">
        <v>70230</v>
      </c>
      <c r="D4" s="8">
        <f>C4/C9</f>
        <v>0.41270894381945877</v>
      </c>
      <c r="G4" s="6" t="s">
        <v>3</v>
      </c>
      <c r="H4" s="24">
        <v>50000</v>
      </c>
    </row>
    <row r="5" spans="2:8" ht="18.75" x14ac:dyDescent="0.3">
      <c r="B5" s="6" t="s">
        <v>4</v>
      </c>
      <c r="C5" s="7">
        <v>3465.85</v>
      </c>
      <c r="D5" s="8">
        <f>C5/C9</f>
        <v>2.0367183439223568E-2</v>
      </c>
      <c r="G5" s="6" t="s">
        <v>4</v>
      </c>
      <c r="H5" s="24">
        <v>5000</v>
      </c>
    </row>
    <row r="6" spans="2:8" ht="18.75" x14ac:dyDescent="0.3">
      <c r="B6" s="6" t="s">
        <v>5</v>
      </c>
      <c r="C6" s="7">
        <v>96472.5</v>
      </c>
      <c r="D6" s="8">
        <f>C6/C9</f>
        <v>0.56692387274131761</v>
      </c>
      <c r="G6" s="6" t="s">
        <v>5</v>
      </c>
      <c r="H6" s="24">
        <v>0</v>
      </c>
    </row>
    <row r="7" spans="2:8" ht="18.75" x14ac:dyDescent="0.3">
      <c r="B7" s="6" t="s">
        <v>6</v>
      </c>
      <c r="C7" s="7">
        <v>0</v>
      </c>
      <c r="D7" s="8">
        <f>C7/C9</f>
        <v>0</v>
      </c>
      <c r="G7" s="6" t="s">
        <v>25</v>
      </c>
      <c r="H7" s="24">
        <v>0</v>
      </c>
    </row>
    <row r="8" spans="2:8" ht="18.75" x14ac:dyDescent="0.3">
      <c r="B8" s="6" t="s">
        <v>7</v>
      </c>
      <c r="C8" s="7">
        <v>0</v>
      </c>
      <c r="D8" s="8">
        <f>C8/C9</f>
        <v>0</v>
      </c>
      <c r="G8" s="13" t="s">
        <v>8</v>
      </c>
      <c r="H8" s="25">
        <f>SUM(H4:H7)</f>
        <v>55000</v>
      </c>
    </row>
    <row r="9" spans="2:8" ht="21" x14ac:dyDescent="0.35">
      <c r="B9" s="9" t="s">
        <v>8</v>
      </c>
      <c r="C9" s="10">
        <f>SUM(C4:C8)</f>
        <v>170168.35</v>
      </c>
      <c r="D9" s="11">
        <f>C9/C9</f>
        <v>1</v>
      </c>
      <c r="G9" s="6"/>
      <c r="H9" s="24"/>
    </row>
    <row r="10" spans="2:8" ht="18.75" x14ac:dyDescent="0.3">
      <c r="B10" s="6"/>
      <c r="C10" s="7"/>
      <c r="D10" s="12"/>
      <c r="G10" s="13" t="s">
        <v>9</v>
      </c>
      <c r="H10" s="25"/>
    </row>
    <row r="11" spans="2:8" ht="18.75" x14ac:dyDescent="0.3">
      <c r="B11" s="13" t="s">
        <v>9</v>
      </c>
      <c r="C11" s="14" t="s">
        <v>1</v>
      </c>
      <c r="D11" s="15" t="s">
        <v>2</v>
      </c>
      <c r="G11" s="6" t="s">
        <v>3</v>
      </c>
      <c r="H11" s="24">
        <v>15000</v>
      </c>
    </row>
    <row r="12" spans="2:8" ht="18.75" x14ac:dyDescent="0.3">
      <c r="B12" s="6" t="s">
        <v>3</v>
      </c>
      <c r="C12" s="7">
        <v>6929.8</v>
      </c>
      <c r="D12" s="8">
        <f>C12/C17</f>
        <v>3.871955377695005E-2</v>
      </c>
      <c r="G12" s="6" t="s">
        <v>4</v>
      </c>
      <c r="H12" s="24">
        <v>10000</v>
      </c>
    </row>
    <row r="13" spans="2:8" ht="18.75" x14ac:dyDescent="0.3">
      <c r="B13" s="6" t="s">
        <v>4</v>
      </c>
      <c r="C13" s="7">
        <v>5998</v>
      </c>
      <c r="D13" s="8">
        <f>C13/C17</f>
        <v>3.3513215901490138E-2</v>
      </c>
      <c r="G13" s="6" t="s">
        <v>5</v>
      </c>
      <c r="H13" s="24">
        <v>0</v>
      </c>
    </row>
    <row r="14" spans="2:8" ht="18.75" x14ac:dyDescent="0.3">
      <c r="B14" s="6" t="s">
        <v>5</v>
      </c>
      <c r="C14" s="7">
        <v>133385.54</v>
      </c>
      <c r="D14" s="8">
        <f>C14/C17</f>
        <v>0.74527815941261244</v>
      </c>
      <c r="G14" s="6" t="s">
        <v>6</v>
      </c>
      <c r="H14" s="24">
        <v>15000</v>
      </c>
    </row>
    <row r="15" spans="2:8" ht="18.75" x14ac:dyDescent="0.3">
      <c r="B15" s="6" t="s">
        <v>6</v>
      </c>
      <c r="C15" s="7">
        <v>7947.8600000000006</v>
      </c>
      <c r="D15" s="8">
        <f>C15/C17</f>
        <v>4.4407860642683802E-2</v>
      </c>
      <c r="G15" s="6" t="s">
        <v>26</v>
      </c>
      <c r="H15" s="24">
        <v>0</v>
      </c>
    </row>
    <row r="16" spans="2:8" ht="18.75" x14ac:dyDescent="0.3">
      <c r="B16" s="6" t="s">
        <v>7</v>
      </c>
      <c r="C16" s="7">
        <v>24712.97</v>
      </c>
      <c r="D16" s="8">
        <f>C16/C17</f>
        <v>0.13808121026626355</v>
      </c>
      <c r="G16" s="6" t="s">
        <v>27</v>
      </c>
      <c r="H16" s="24">
        <v>15000</v>
      </c>
    </row>
    <row r="17" spans="2:8" ht="19.5" thickBot="1" x14ac:dyDescent="0.35">
      <c r="B17" s="13" t="s">
        <v>10</v>
      </c>
      <c r="C17" s="14">
        <f>SUM(C12:C16)</f>
        <v>178974.17</v>
      </c>
      <c r="D17" s="16">
        <f>C17/C17</f>
        <v>1</v>
      </c>
      <c r="G17" s="31" t="s">
        <v>10</v>
      </c>
      <c r="H17" s="32">
        <f>SUM(H11:H16)</f>
        <v>55000</v>
      </c>
    </row>
    <row r="18" spans="2:8" ht="18.75" x14ac:dyDescent="0.3">
      <c r="B18" s="6"/>
      <c r="C18" s="7"/>
      <c r="D18" s="12"/>
    </row>
    <row r="19" spans="2:8" ht="21" x14ac:dyDescent="0.35">
      <c r="B19" s="17" t="s">
        <v>11</v>
      </c>
      <c r="C19" s="18">
        <f>C9-C17</f>
        <v>-8805.820000000007</v>
      </c>
      <c r="D19" s="19">
        <f>C19/C17</f>
        <v>-4.9201625016615562E-2</v>
      </c>
    </row>
    <row r="20" spans="2:8" ht="19.5" thickBot="1" x14ac:dyDescent="0.35">
      <c r="B20" s="20"/>
      <c r="C20" s="21"/>
      <c r="D20" s="22"/>
    </row>
    <row r="21" spans="2:8" ht="23.25" x14ac:dyDescent="0.35">
      <c r="B21" s="35" t="s">
        <v>28</v>
      </c>
      <c r="C21" s="36"/>
      <c r="D21" s="23"/>
    </row>
    <row r="22" spans="2:8" ht="18.75" x14ac:dyDescent="0.3">
      <c r="B22" s="13" t="s">
        <v>12</v>
      </c>
      <c r="C22" s="24"/>
      <c r="D22" s="23"/>
    </row>
    <row r="23" spans="2:8" ht="18.75" x14ac:dyDescent="0.3">
      <c r="B23" s="6" t="s">
        <v>13</v>
      </c>
      <c r="C23" s="24">
        <v>104901.94</v>
      </c>
      <c r="D23" s="23"/>
    </row>
    <row r="24" spans="2:8" ht="18.75" x14ac:dyDescent="0.3">
      <c r="B24" s="6" t="s">
        <v>14</v>
      </c>
      <c r="C24" s="24">
        <v>0</v>
      </c>
      <c r="D24" s="23"/>
    </row>
    <row r="25" spans="2:8" ht="18.75" x14ac:dyDescent="0.3">
      <c r="B25" s="13" t="s">
        <v>15</v>
      </c>
      <c r="C25" s="25">
        <f>C23+C24</f>
        <v>104901.94</v>
      </c>
      <c r="D25" s="23"/>
    </row>
    <row r="26" spans="2:8" ht="18.75" x14ac:dyDescent="0.3">
      <c r="B26" s="6" t="s">
        <v>16</v>
      </c>
      <c r="C26" s="24"/>
      <c r="D26" s="23"/>
    </row>
    <row r="27" spans="2:8" ht="18.75" x14ac:dyDescent="0.3">
      <c r="B27" s="6"/>
      <c r="C27" s="24"/>
      <c r="D27" s="23"/>
    </row>
    <row r="28" spans="2:8" ht="18.75" x14ac:dyDescent="0.3">
      <c r="B28" s="13" t="s">
        <v>17</v>
      </c>
      <c r="C28" s="25">
        <f>C25-C26</f>
        <v>104901.94</v>
      </c>
      <c r="D28" s="23"/>
    </row>
    <row r="29" spans="2:8" ht="18.75" x14ac:dyDescent="0.3">
      <c r="B29" s="6" t="s">
        <v>18</v>
      </c>
      <c r="C29" s="24">
        <f>C23</f>
        <v>104901.94</v>
      </c>
      <c r="D29" s="23"/>
    </row>
    <row r="30" spans="2:8" ht="18.75" x14ac:dyDescent="0.3">
      <c r="B30" s="6" t="s">
        <v>19</v>
      </c>
      <c r="C30" s="24">
        <f>C19</f>
        <v>-8805.820000000007</v>
      </c>
      <c r="D30" s="23"/>
    </row>
    <row r="31" spans="2:8" ht="18.75" x14ac:dyDescent="0.3">
      <c r="B31" s="13" t="s">
        <v>20</v>
      </c>
      <c r="C31" s="24">
        <f>C29+C30</f>
        <v>96096.12</v>
      </c>
      <c r="D31" s="23"/>
    </row>
    <row r="32" spans="2:8" ht="18.75" x14ac:dyDescent="0.3">
      <c r="B32" s="6"/>
      <c r="C32" s="24"/>
      <c r="D32" s="23"/>
    </row>
    <row r="33" spans="2:4" ht="19.5" thickBot="1" x14ac:dyDescent="0.35">
      <c r="B33" s="6" t="s">
        <v>21</v>
      </c>
      <c r="C33" s="26">
        <v>0</v>
      </c>
      <c r="D33" s="23"/>
    </row>
    <row r="34" spans="2:4" ht="24" thickBot="1" x14ac:dyDescent="0.4">
      <c r="B34" s="27" t="s">
        <v>22</v>
      </c>
      <c r="C34" s="28">
        <f>C31-C33</f>
        <v>96096.12</v>
      </c>
      <c r="D34" s="29"/>
    </row>
  </sheetData>
  <mergeCells count="3">
    <mergeCell ref="B2:C2"/>
    <mergeCell ref="B21:C21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Genberg Love</dc:creator>
  <cp:lastModifiedBy>Genberg Love</cp:lastModifiedBy>
  <dcterms:created xsi:type="dcterms:W3CDTF">2022-02-21T12:55:25Z</dcterms:created>
  <dcterms:modified xsi:type="dcterms:W3CDTF">2022-03-01T10:13:24Z</dcterms:modified>
</cp:coreProperties>
</file>